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tastning og resultat" sheetId="1" r:id="rId4"/>
    <sheet state="visible" name="Mellemregning" sheetId="2" r:id="rId5"/>
    <sheet state="visible" name="Ark3" sheetId="3" r:id="rId6"/>
    <sheet state="visible" name="Ark4" sheetId="4" r:id="rId7"/>
  </sheets>
  <definedNames/>
  <calcPr/>
</workbook>
</file>

<file path=xl/sharedStrings.xml><?xml version="1.0" encoding="utf-8"?>
<sst xmlns="http://schemas.openxmlformats.org/spreadsheetml/2006/main" count="28" uniqueCount="25">
  <si>
    <t>Vejledende beregner til UPTEC flisefødder</t>
  </si>
  <si>
    <t>Indtast venligst målene i de blå felter</t>
  </si>
  <si>
    <t>Flisens korteste side i cm</t>
  </si>
  <si>
    <t>cm</t>
  </si>
  <si>
    <t>Flisens længste side i cm</t>
  </si>
  <si>
    <t>Samlet areal i m2</t>
  </si>
  <si>
    <t>m2</t>
  </si>
  <si>
    <t>Yderkanter i alt i cm</t>
  </si>
  <si>
    <t xml:space="preserve">Du skal bruge </t>
  </si>
  <si>
    <t>flisefødder</t>
  </si>
  <si>
    <t xml:space="preserve">Ved halvforbandt </t>
  </si>
  <si>
    <t>NB:</t>
  </si>
  <si>
    <t>Antal flisefødder er kun vejledende.</t>
  </si>
  <si>
    <t>Beregningen er baseret på et firkantet areal.</t>
  </si>
  <si>
    <t>Lav gerne en tegning og tæl præcist op.</t>
  </si>
  <si>
    <t>Vi anbefaler at købe 10 % ekstra til eventuelle skæringer og tilpasninger</t>
  </si>
  <si>
    <t>For yderligere vejledning er du velkommen til at kontakte STENWERK</t>
  </si>
  <si>
    <t>kontakt@stenwerk.dk</t>
  </si>
  <si>
    <t>Tel: 40324251</t>
  </si>
  <si>
    <t>Flisefødder</t>
  </si>
  <si>
    <t>Indtastning</t>
  </si>
  <si>
    <t>Ikke forbandt</t>
  </si>
  <si>
    <t>Halvforbandt</t>
  </si>
  <si>
    <t>flisefødder pr. m2</t>
  </si>
  <si>
    <t>gæ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</si>
</sst>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0.0"/>
      <color rgb="FF000000"/>
      <name val="Arial"/>
      <scheme val="minor"/>
    </font>
    <font>
      <color theme="1"/>
      <name val="Arial"/>
      <scheme val="minor"/>
    </font>
    <font>
      <b/>
      <sz val="14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1.0"/>
      <color theme="1"/>
      <name val="Arial"/>
    </font>
    <font>
      <sz val="10.0"/>
      <color rgb="FFFF0000"/>
      <name val="Arial"/>
    </font>
    <font>
      <sz val="10.0"/>
      <color rgb="FF000000"/>
      <name val="Arial"/>
    </font>
    <font>
      <u/>
      <sz val="10.0"/>
      <color theme="1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4">
    <border/>
    <border>
      <left/>
      <right/>
      <top/>
      <bottom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5" numFmtId="0" xfId="0" applyAlignment="1" applyBorder="1" applyFill="1" applyFont="1">
      <alignment horizontal="center"/>
    </xf>
    <xf borderId="0" fillId="0" fontId="6" numFmtId="0" xfId="0" applyFont="1"/>
    <xf borderId="2" fillId="0" fontId="5" numFmtId="0" xfId="0" applyBorder="1" applyFont="1"/>
    <xf borderId="2" fillId="0" fontId="4" numFmtId="0" xfId="0" applyBorder="1" applyFont="1"/>
    <xf borderId="1" fillId="3" fontId="7" numFmtId="0" xfId="0" applyBorder="1" applyFill="1" applyFont="1"/>
    <xf borderId="1" fillId="3" fontId="8" numFmtId="0" xfId="0" applyAlignment="1" applyBorder="1" applyFont="1">
      <alignment horizontal="left"/>
    </xf>
    <xf borderId="0" fillId="0" fontId="4" numFmtId="2" xfId="0" applyFont="1" applyNumberForma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/>
    </xf>
    <xf borderId="2" fillId="0" fontId="4" numFmtId="164" xfId="0" applyBorder="1" applyFont="1" applyNumberFormat="1"/>
    <xf borderId="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000250" cy="419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kontakt@stenwerk.d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3.13"/>
    <col customWidth="1" min="2" max="2" width="10.0"/>
    <col customWidth="1" min="3" max="26" width="12.5"/>
  </cols>
  <sheetData>
    <row r="1" ht="33.0" customHeight="1">
      <c r="A1" s="1"/>
    </row>
    <row r="2" ht="18.0" customHeight="1">
      <c r="A2" s="2" t="s">
        <v>0</v>
      </c>
    </row>
    <row r="3" ht="15.75" customHeight="1"/>
    <row r="4" ht="15.75" customHeight="1">
      <c r="A4" s="3" t="s">
        <v>1</v>
      </c>
    </row>
    <row r="5" ht="15.75" customHeight="1">
      <c r="A5" s="4" t="s">
        <v>2</v>
      </c>
      <c r="B5" s="5">
        <v>60.0</v>
      </c>
      <c r="C5" s="4" t="s">
        <v>3</v>
      </c>
      <c r="D5" s="6" t="str">
        <f>IF(B5&lt;20,"Anbefales kun til fliser over 20 cm!","")</f>
        <v/>
      </c>
    </row>
    <row r="6" ht="15.75" customHeight="1">
      <c r="A6" s="4" t="s">
        <v>4</v>
      </c>
      <c r="B6" s="5">
        <v>60.0</v>
      </c>
      <c r="C6" s="4" t="s">
        <v>3</v>
      </c>
    </row>
    <row r="7" ht="15.75" customHeight="1">
      <c r="A7" s="4" t="s">
        <v>5</v>
      </c>
      <c r="B7" s="5">
        <v>50.0</v>
      </c>
      <c r="C7" s="4" t="s">
        <v>6</v>
      </c>
    </row>
    <row r="8" ht="15.75" customHeight="1">
      <c r="A8" s="4" t="s">
        <v>7</v>
      </c>
      <c r="B8" s="5">
        <v>3600.0</v>
      </c>
      <c r="C8" s="4" t="s">
        <v>3</v>
      </c>
    </row>
    <row r="9" ht="15.75" customHeight="1"/>
    <row r="10" ht="15.75" customHeight="1">
      <c r="A10" s="3" t="s">
        <v>8</v>
      </c>
      <c r="B10" s="7">
        <f>Mellemregning!C8</f>
        <v>170</v>
      </c>
      <c r="C10" s="3" t="s">
        <v>9</v>
      </c>
    </row>
    <row r="11" ht="15.75" customHeight="1">
      <c r="A11" s="4"/>
      <c r="B11" s="6" t="str">
        <f>Mellemregning!C9</f>
        <v> </v>
      </c>
    </row>
    <row r="12" ht="15.75" customHeight="1">
      <c r="A12" s="4" t="s">
        <v>10</v>
      </c>
      <c r="B12" s="8">
        <f>Mellemregning!D8</f>
        <v>244</v>
      </c>
      <c r="C12" s="4" t="s">
        <v>9</v>
      </c>
    </row>
    <row r="13" ht="15.75" customHeight="1">
      <c r="A13" s="3"/>
    </row>
    <row r="14" ht="15.75" customHeight="1">
      <c r="A14" s="3" t="s">
        <v>11</v>
      </c>
    </row>
    <row r="15" ht="15.75" customHeight="1">
      <c r="A15" s="4" t="s">
        <v>12</v>
      </c>
    </row>
    <row r="16" ht="15.75" customHeight="1">
      <c r="A16" s="9" t="s">
        <v>13</v>
      </c>
    </row>
    <row r="17" ht="15.75" customHeight="1">
      <c r="A17" s="4" t="s">
        <v>14</v>
      </c>
    </row>
    <row r="18" ht="15.75" customHeight="1">
      <c r="A18" s="4" t="s">
        <v>15</v>
      </c>
    </row>
    <row r="19" ht="15.75" customHeight="1"/>
    <row r="20" ht="15.75" customHeight="1">
      <c r="A20" s="4" t="s">
        <v>16</v>
      </c>
    </row>
    <row r="21" ht="15.75" customHeight="1">
      <c r="A21" s="10" t="s">
        <v>17</v>
      </c>
    </row>
    <row r="22" ht="15.75" customHeight="1">
      <c r="A22" s="11" t="s">
        <v>18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21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5.0"/>
    <col customWidth="1" min="2" max="26" width="12.5"/>
  </cols>
  <sheetData>
    <row r="1" ht="15.75" customHeight="1">
      <c r="C1" s="12" t="s">
        <v>19</v>
      </c>
    </row>
    <row r="2" ht="15.75" customHeight="1">
      <c r="B2" s="3" t="s">
        <v>20</v>
      </c>
      <c r="C2" s="13" t="s">
        <v>21</v>
      </c>
      <c r="D2" s="13" t="s">
        <v>22</v>
      </c>
    </row>
    <row r="3" ht="15.75" customHeight="1">
      <c r="A3" s="4" t="str">
        <f>'Indtastning og resultat'!A5</f>
        <v>Flisens korteste side i cm</v>
      </c>
      <c r="B3" s="4">
        <f>'Indtastning og resultat'!$B$5</f>
        <v>60</v>
      </c>
    </row>
    <row r="4" ht="15.75" customHeight="1">
      <c r="A4" s="4" t="str">
        <f>'Indtastning og resultat'!A6</f>
        <v>Flisens længste side i cm</v>
      </c>
      <c r="B4" s="4">
        <f>'Indtastning og resultat'!$B$6</f>
        <v>60</v>
      </c>
      <c r="C4" s="14">
        <f>ROUNDUP(1/(IF($B$3&lt;60,$B$3,60)/100)/(IF($B$4&lt;60,$B$4,60)/100),1)</f>
        <v>2.8</v>
      </c>
      <c r="D4" s="8" t="s">
        <v>23</v>
      </c>
    </row>
    <row r="5" ht="15.75" customHeight="1"/>
    <row r="6" ht="15.75" customHeight="1">
      <c r="A6" s="4" t="str">
        <f>'Indtastning og resultat'!A7</f>
        <v>Samlet areal i m2</v>
      </c>
      <c r="B6" s="4">
        <f>'Indtastning og resultat'!$B$7</f>
        <v>50</v>
      </c>
      <c r="C6" s="4">
        <f>ROUNDUP(B6*C4,0)</f>
        <v>140</v>
      </c>
      <c r="D6" s="4">
        <f>ROUNDUP(C6*1.5,0)</f>
        <v>210</v>
      </c>
    </row>
    <row r="7" ht="15.75" customHeight="1">
      <c r="A7" s="4" t="str">
        <f>'Indtastning og resultat'!A8</f>
        <v>Yderkanter i alt i cm</v>
      </c>
      <c r="B7" s="4">
        <f>'Indtastning og resultat'!$B$8</f>
        <v>3600</v>
      </c>
      <c r="C7" s="4">
        <f>ROUNDUP($B$7/(IF($B$3&lt;=60,$B$3*2,60*2)),0)</f>
        <v>30</v>
      </c>
      <c r="D7" s="4">
        <f>ROUNDUP(C7+4,0)</f>
        <v>34</v>
      </c>
    </row>
    <row r="8" ht="15.75" customHeight="1">
      <c r="C8" s="15">
        <f t="shared" ref="C8:D8" si="1">IF($B$3&gt;$B$4,"Tjek mål",C6+C7)</f>
        <v>170</v>
      </c>
      <c r="D8" s="15">
        <f t="shared" si="1"/>
        <v>244</v>
      </c>
    </row>
    <row r="9" ht="15.75" customHeight="1">
      <c r="C9" s="4" t="str">
        <f>IF($B$3&gt;$B$4,"Korteste side længere end længste side"," ")</f>
        <v> 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D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6" width="12.5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>
      <c r="A27" s="4" t="s">
        <v>24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6" width="12.5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